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03922256da1f6f/เดสก์ท็อป/ITA/"/>
    </mc:Choice>
  </mc:AlternateContent>
  <xr:revisionPtr revIDLastSave="9" documentId="13_ncr:1_{0DE2819D-CFF9-46DB-B579-740532B3910C}" xr6:coauthVersionLast="47" xr6:coauthVersionMax="47" xr10:uidLastSave="{3A08F248-0DDA-45A0-8ED3-A65DA43706A4}"/>
  <bookViews>
    <workbookView xWindow="-108" yWindow="-108" windowWidth="23256" windowHeight="12456" activeTab="1" xr2:uid="{00000000-000D-0000-FFFF-FFFF00000000}"/>
  </bookViews>
  <sheets>
    <sheet name="แผน" sheetId="6" r:id="rId1"/>
    <sheet name="รายงานผล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5" l="1"/>
  <c r="D12" i="6"/>
  <c r="D20" i="5"/>
  <c r="D15" i="5"/>
  <c r="D12" i="5"/>
  <c r="D11" i="5"/>
  <c r="D5" i="5"/>
  <c r="E29" i="5"/>
  <c r="D17" i="6" l="1"/>
  <c r="D34" i="6"/>
  <c r="D29" i="5" l="1"/>
</calcChain>
</file>

<file path=xl/sharedStrings.xml><?xml version="1.0" encoding="utf-8"?>
<sst xmlns="http://schemas.openxmlformats.org/spreadsheetml/2006/main" count="256" uniqueCount="77">
  <si>
    <t>ที่</t>
  </si>
  <si>
    <t>1. ไฟฟ้า</t>
  </si>
  <si>
    <t>ค่าสาธารณูปโภค</t>
  </si>
  <si>
    <t>2. ประปา</t>
  </si>
  <si>
    <t>3. โทรศัพท์</t>
  </si>
  <si>
    <t>5. อินเตอร์เน็ต</t>
  </si>
  <si>
    <t>รวม</t>
  </si>
  <si>
    <t>ผลการเบิกจ่าย</t>
  </si>
  <si>
    <t>คิดเป็นร้อยละ</t>
  </si>
  <si>
    <t>ไม่มี</t>
  </si>
  <si>
    <t>รายการ</t>
  </si>
  <si>
    <t xml:space="preserve">แผนการใช้จ่ายงบประมาณ สถานีตำรวจภูธรยะรัง </t>
  </si>
  <si>
    <t>ค่า OT</t>
  </si>
  <si>
    <t>ค่าตอบแทนพยาน</t>
  </si>
  <si>
    <t>ค่าตอบแทนนักจิตรฯ</t>
  </si>
  <si>
    <t>ค่าเบี้ยเลี้ยง</t>
  </si>
  <si>
    <t>ค่าซ่อมแซมยานพาหนะ</t>
  </si>
  <si>
    <t>ค่าส่งหมายเรียกพยาน</t>
  </si>
  <si>
    <t>ค่าวัสดุสำนักงาน</t>
  </si>
  <si>
    <t>ค่าวัสดุน้ำมันเชื้อเพลิง</t>
  </si>
  <si>
    <t>วัสดุจราจร</t>
  </si>
  <si>
    <t>ค่าอาหาร ผู้ต้องหา</t>
  </si>
  <si>
    <t>ค่าจ้างเหมาบริการ+สะอาด</t>
  </si>
  <si>
    <t>ผลการดำเนินงาน</t>
  </si>
  <si>
    <t>งบประมาณที่ได้รับ</t>
  </si>
  <si>
    <t>ให้เจ้าหน้าที่การเงินทำการเบิก</t>
  </si>
  <si>
    <t>ปัญหา/อุปสรรคแนวทางแก้ไข</t>
  </si>
  <si>
    <t>ค่าตอบ จพง.ชันสูตรพลิกศพ</t>
  </si>
  <si>
    <t>คจ.คุ้มครองพยาน</t>
  </si>
  <si>
    <t>4. ไปรษณีย์</t>
  </si>
  <si>
    <t>กิจการชุมชนสัมพันธ์</t>
  </si>
  <si>
    <t>ข้อมูล ณ วันที่  1  เมษายน 2568</t>
  </si>
  <si>
    <t xml:space="preserve">ประจำปีงบประมาณ พ.ศ. 2568  </t>
  </si>
  <si>
    <t xml:space="preserve"> ข้อมูล ณ วันที่ 1 เมษายน 2568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</si>
  <si>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</si>
  <si>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</si>
  <si>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</si>
  <si>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</si>
  <si>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</si>
  <si>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</si>
  <si>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</si>
  <si>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</si>
  <si>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</si>
  <si>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</si>
  <si>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</si>
  <si>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1 ต.ค.67-30 ก.ย.68</t>
  </si>
  <si>
    <t>เพิ่มประสิทธิภาพในการทำงาน</t>
  </si>
  <si>
    <t>ขจ คุ้มครองพยาน</t>
  </si>
  <si>
    <t>สร้างความปลอดภัยให้กับพยานฯ</t>
  </si>
  <si>
    <t>สร้างความพึงพอใจให้กับพยานฯ</t>
  </si>
  <si>
    <t>ค่าตอบแทนนักจิต</t>
  </si>
  <si>
    <t>สร้างความพึงพอใจให้เจ้าหน้าที่</t>
  </si>
  <si>
    <t>ค่าตอบ จพง.ชันสูต พลิกศพ</t>
  </si>
  <si>
    <t>ซ่อมแซมยานพาหนะ</t>
  </si>
  <si>
    <t>รักษาสภาพรถให้ใช้ได้นาน</t>
  </si>
  <si>
    <t>มียานพาหนะที่มีประสิทธิในการใช้งาน</t>
  </si>
  <si>
    <t>จ้างเหมาบริการ+สะอาด</t>
  </si>
  <si>
    <t>เพื่อรักษาความสะอาดสถานที่ราชการ</t>
  </si>
  <si>
    <t>คชจ.ในการส่งหมายเรียกพยาน</t>
  </si>
  <si>
    <t>วัสดุ สนง.</t>
  </si>
  <si>
    <t>เพิ่อให้มีวัสดุใช้ในงานราชการ</t>
  </si>
  <si>
    <t>วัสดุ น้ำมันเชื้อเพลิง</t>
  </si>
  <si>
    <t>เพิ่มประสิทธิภาพในการดูแลทรัพย์สินประชาชน</t>
  </si>
  <si>
    <t>วัสดุ จราจร</t>
  </si>
  <si>
    <t>มีวัสดุใช้ในงานจราจรอย่างเพียงพอ</t>
  </si>
  <si>
    <t>เพื่อไปตามระเบียบที่กำหนดไว้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</si>
  <si>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</si>
  <si>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</si>
  <si>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</si>
  <si>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</si>
  <si>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</si>
  <si>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กองทุนสืบสวน(1)</t>
  </si>
  <si>
    <t>ตำรวจบ้าน</t>
  </si>
  <si>
    <t>ลดปัญหาอาชญากรรม</t>
  </si>
  <si>
    <t>แผนการใช้จ่ายงบประมาณ สถานีตำรวจภูธรยะรัง</t>
  </si>
  <si>
    <t>เงินกองทุนสืบสวน (1)</t>
  </si>
  <si>
    <t>ประจำปีงบประมาณ พ.ศ.2568 (ต.ค.67- 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</si>
</sst>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6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2"/>
      <color rgb="FF000000"/>
      <name val="TH Sarabun New"/>
      <family val="2"/>
    </font>
    <font>
      <sz val="16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sz val="11"/>
      <name val="TH Sarabun Ne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DAEEF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1" applyNumberFormat="1" applyFont="1" applyFill="1" applyBorder="1" applyAlignment="1">
      <alignment horizontal="right" wrapText="1"/>
    </xf>
    <xf numFmtId="0" fontId="7" fillId="2" borderId="2" xfId="0" applyFont="1" applyFill="1" applyBorder="1" applyAlignment="1">
      <alignment vertical="top" wrapTex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4" fontId="7" fillId="0" borderId="9" xfId="0" applyNumberFormat="1" applyFont="1" applyBorder="1"/>
    <xf numFmtId="0" fontId="10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4" fontId="7" fillId="0" borderId="0" xfId="0" applyNumberFormat="1" applyFont="1"/>
    <xf numFmtId="0" fontId="7" fillId="0" borderId="15" xfId="0" applyFont="1" applyBorder="1"/>
    <xf numFmtId="0" fontId="1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3" fontId="3" fillId="2" borderId="0" xfId="0" applyNumberFormat="1" applyFont="1" applyFill="1" applyAlignment="1">
      <alignment horizontal="right" vertical="center" wrapText="1"/>
    </xf>
    <xf numFmtId="4" fontId="3" fillId="2" borderId="0" xfId="0" applyNumberFormat="1" applyFont="1" applyFill="1" applyAlignment="1">
      <alignment horizontal="righ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9" fillId="3" borderId="8" xfId="0" applyFont="1" applyFill="1" applyBorder="1"/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wrapText="1"/>
    </xf>
    <xf numFmtId="0" fontId="5" fillId="4" borderId="1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9" fillId="3" borderId="13" xfId="0" applyFont="1" applyFill="1" applyBorder="1"/>
    <xf numFmtId="0" fontId="9" fillId="3" borderId="14" xfId="0" applyFont="1" applyFill="1" applyBorder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/>
    <xf numFmtId="0" fontId="11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/>
    <xf numFmtId="0" fontId="14" fillId="3" borderId="8" xfId="0" applyFont="1" applyFill="1" applyBorder="1"/>
    <xf numFmtId="0" fontId="13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4" fillId="3" borderId="3" xfId="0" applyFont="1" applyFill="1" applyBorder="1"/>
    <xf numFmtId="0" fontId="14" fillId="3" borderId="6" xfId="0" applyFont="1" applyFill="1" applyBorder="1"/>
    <xf numFmtId="0" fontId="11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wrapText="1"/>
    </xf>
    <xf numFmtId="0" fontId="4" fillId="2" borderId="0" xfId="0" applyFont="1" applyFill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top" wrapText="1"/>
    </xf>
    <xf numFmtId="3" fontId="7" fillId="2" borderId="2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horizontal="right" vertical="center" wrapText="1"/>
    </xf>
    <xf numFmtId="164" fontId="7" fillId="2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right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wrapText="1"/>
    </xf>
    <xf numFmtId="3" fontId="7" fillId="2" borderId="1" xfId="1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F165-5E8A-416E-BF19-256948E0412D}">
  <dimension ref="A1:J34"/>
  <sheetViews>
    <sheetView workbookViewId="0">
      <selection activeCell="C31" sqref="C31"/>
    </sheetView>
  </sheetViews>
  <sheetFormatPr defaultRowHeight="14.4"/>
  <cols>
    <col min="1" max="1" width="3.88671875" bestFit="1" customWidth="1"/>
    <col min="2" max="2" width="20.6640625" bestFit="1" customWidth="1"/>
    <col min="3" max="3" width="18.109375" bestFit="1" customWidth="1"/>
    <col min="4" max="4" width="17" bestFit="1" customWidth="1"/>
    <col min="6" max="6" width="12.109375" customWidth="1"/>
    <col min="7" max="7" width="7" bestFit="1" customWidth="1"/>
    <col min="8" max="8" width="6.6640625" bestFit="1" customWidth="1"/>
    <col min="9" max="9" width="13.44140625" bestFit="1" customWidth="1"/>
    <col min="10" max="10" width="27" bestFit="1" customWidth="1"/>
  </cols>
  <sheetData>
    <row r="1" spans="1:10" s="22" customFormat="1" ht="24.6">
      <c r="A1" s="42" t="s">
        <v>74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22" customFormat="1" ht="24.6">
      <c r="A2" s="42" t="s">
        <v>32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s="22" customFormat="1" ht="24.6">
      <c r="A3" s="44" t="s">
        <v>33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s="22" customFormat="1" ht="24.6">
      <c r="A4" s="46" t="s">
        <v>0</v>
      </c>
      <c r="B4" s="49" t="s">
        <v>10</v>
      </c>
      <c r="C4" s="52" t="s">
        <v>34</v>
      </c>
      <c r="D4" s="53" t="s">
        <v>35</v>
      </c>
      <c r="E4" s="54"/>
      <c r="F4" s="54"/>
      <c r="G4" s="54"/>
      <c r="H4" s="55"/>
      <c r="I4" s="49" t="s">
        <v>36</v>
      </c>
      <c r="J4" s="49" t="s">
        <v>37</v>
      </c>
    </row>
    <row r="5" spans="1:10" s="22" customFormat="1">
      <c r="A5" s="47"/>
      <c r="B5" s="50"/>
      <c r="C5" s="50"/>
      <c r="D5" s="56" t="s">
        <v>38</v>
      </c>
      <c r="E5" s="57" t="s">
        <v>39</v>
      </c>
      <c r="F5" s="58" t="s">
        <v>40</v>
      </c>
      <c r="G5" s="56" t="s">
        <v>41</v>
      </c>
      <c r="H5" s="56" t="s">
        <v>42</v>
      </c>
      <c r="I5" s="50"/>
      <c r="J5" s="50"/>
    </row>
    <row r="6" spans="1:10" s="22" customFormat="1">
      <c r="A6" s="48"/>
      <c r="B6" s="51"/>
      <c r="C6" s="51"/>
      <c r="D6" s="51"/>
      <c r="E6" s="51"/>
      <c r="F6" s="59"/>
      <c r="G6" s="51"/>
      <c r="H6" s="51"/>
      <c r="I6" s="51"/>
      <c r="J6" s="51"/>
    </row>
    <row r="7" spans="1:10" ht="20.399999999999999">
      <c r="A7" s="9">
        <v>1</v>
      </c>
      <c r="B7" s="10" t="s">
        <v>12</v>
      </c>
      <c r="C7" s="11" t="s">
        <v>43</v>
      </c>
      <c r="D7" s="5">
        <v>3456700</v>
      </c>
      <c r="E7" s="9" t="s">
        <v>44</v>
      </c>
      <c r="F7" s="9" t="s">
        <v>44</v>
      </c>
      <c r="G7" s="9" t="s">
        <v>44</v>
      </c>
      <c r="H7" s="9" t="s">
        <v>44</v>
      </c>
      <c r="I7" s="11" t="s">
        <v>45</v>
      </c>
      <c r="J7" s="11" t="s">
        <v>46</v>
      </c>
    </row>
    <row r="8" spans="1:10" ht="20.399999999999999">
      <c r="A8" s="9">
        <v>2</v>
      </c>
      <c r="B8" s="10" t="s">
        <v>47</v>
      </c>
      <c r="C8" s="11" t="s">
        <v>43</v>
      </c>
      <c r="D8" s="6">
        <v>27800</v>
      </c>
      <c r="E8" s="9" t="s">
        <v>44</v>
      </c>
      <c r="F8" s="9" t="s">
        <v>44</v>
      </c>
      <c r="G8" s="9" t="s">
        <v>44</v>
      </c>
      <c r="H8" s="9" t="s">
        <v>44</v>
      </c>
      <c r="I8" s="11" t="s">
        <v>45</v>
      </c>
      <c r="J8" s="11" t="s">
        <v>48</v>
      </c>
    </row>
    <row r="9" spans="1:10" ht="20.399999999999999">
      <c r="A9" s="9">
        <v>3</v>
      </c>
      <c r="B9" s="10" t="s">
        <v>13</v>
      </c>
      <c r="C9" s="11" t="s">
        <v>43</v>
      </c>
      <c r="D9" s="6">
        <v>200</v>
      </c>
      <c r="E9" s="9" t="s">
        <v>44</v>
      </c>
      <c r="F9" s="9" t="s">
        <v>44</v>
      </c>
      <c r="G9" s="9" t="s">
        <v>44</v>
      </c>
      <c r="H9" s="9" t="s">
        <v>44</v>
      </c>
      <c r="I9" s="11" t="s">
        <v>45</v>
      </c>
      <c r="J9" s="11" t="s">
        <v>49</v>
      </c>
    </row>
    <row r="10" spans="1:10" ht="20.399999999999999">
      <c r="A10" s="9">
        <v>4</v>
      </c>
      <c r="B10" s="10" t="s">
        <v>50</v>
      </c>
      <c r="C10" s="11" t="s">
        <v>43</v>
      </c>
      <c r="D10" s="6">
        <v>5700</v>
      </c>
      <c r="E10" s="9" t="s">
        <v>44</v>
      </c>
      <c r="F10" s="9" t="s">
        <v>44</v>
      </c>
      <c r="G10" s="9" t="s">
        <v>44</v>
      </c>
      <c r="H10" s="9" t="s">
        <v>44</v>
      </c>
      <c r="I10" s="11" t="s">
        <v>45</v>
      </c>
      <c r="J10" s="11" t="s">
        <v>51</v>
      </c>
    </row>
    <row r="11" spans="1:10" ht="20.399999999999999">
      <c r="A11" s="9">
        <v>5</v>
      </c>
      <c r="B11" s="10" t="s">
        <v>52</v>
      </c>
      <c r="C11" s="11" t="s">
        <v>43</v>
      </c>
      <c r="D11" s="6">
        <v>34800</v>
      </c>
      <c r="E11" s="9" t="s">
        <v>44</v>
      </c>
      <c r="F11" s="9" t="s">
        <v>44</v>
      </c>
      <c r="G11" s="9" t="s">
        <v>44</v>
      </c>
      <c r="H11" s="9" t="s">
        <v>44</v>
      </c>
      <c r="I11" s="11" t="s">
        <v>45</v>
      </c>
      <c r="J11" s="11" t="s">
        <v>51</v>
      </c>
    </row>
    <row r="12" spans="1:10" ht="20.399999999999999">
      <c r="A12" s="9">
        <v>6</v>
      </c>
      <c r="B12" s="10" t="s">
        <v>15</v>
      </c>
      <c r="C12" s="11" t="s">
        <v>43</v>
      </c>
      <c r="D12" s="6">
        <f>708700+57600+28800+57600</f>
        <v>852700</v>
      </c>
      <c r="E12" s="9" t="s">
        <v>44</v>
      </c>
      <c r="F12" s="9" t="s">
        <v>44</v>
      </c>
      <c r="G12" s="9" t="s">
        <v>44</v>
      </c>
      <c r="H12" s="9" t="s">
        <v>44</v>
      </c>
      <c r="I12" s="11" t="s">
        <v>45</v>
      </c>
      <c r="J12" s="11" t="s">
        <v>51</v>
      </c>
    </row>
    <row r="13" spans="1:10" ht="20.399999999999999">
      <c r="A13" s="9">
        <v>7</v>
      </c>
      <c r="B13" s="10" t="s">
        <v>53</v>
      </c>
      <c r="C13" s="11" t="s">
        <v>54</v>
      </c>
      <c r="D13" s="6">
        <v>25800</v>
      </c>
      <c r="E13" s="9" t="s">
        <v>44</v>
      </c>
      <c r="F13" s="9" t="s">
        <v>44</v>
      </c>
      <c r="G13" s="9" t="s">
        <v>44</v>
      </c>
      <c r="H13" s="9" t="s">
        <v>44</v>
      </c>
      <c r="I13" s="11" t="s">
        <v>45</v>
      </c>
      <c r="J13" s="11" t="s">
        <v>55</v>
      </c>
    </row>
    <row r="14" spans="1:10" ht="20.399999999999999">
      <c r="A14" s="9">
        <v>8</v>
      </c>
      <c r="B14" s="10" t="s">
        <v>56</v>
      </c>
      <c r="C14" s="11" t="s">
        <v>43</v>
      </c>
      <c r="D14" s="6">
        <v>57100</v>
      </c>
      <c r="E14" s="9" t="s">
        <v>44</v>
      </c>
      <c r="F14" s="9" t="s">
        <v>44</v>
      </c>
      <c r="G14" s="9" t="s">
        <v>44</v>
      </c>
      <c r="H14" s="9" t="s">
        <v>44</v>
      </c>
      <c r="I14" s="11" t="s">
        <v>45</v>
      </c>
      <c r="J14" s="11" t="s">
        <v>57</v>
      </c>
    </row>
    <row r="15" spans="1:10" ht="20.399999999999999">
      <c r="A15" s="9">
        <v>9</v>
      </c>
      <c r="B15" s="10" t="s">
        <v>58</v>
      </c>
      <c r="C15" s="11" t="s">
        <v>43</v>
      </c>
      <c r="D15" s="6">
        <v>1500</v>
      </c>
      <c r="E15" s="9" t="s">
        <v>44</v>
      </c>
      <c r="F15" s="9" t="s">
        <v>44</v>
      </c>
      <c r="G15" s="9" t="s">
        <v>44</v>
      </c>
      <c r="H15" s="9" t="s">
        <v>44</v>
      </c>
      <c r="I15" s="11" t="s">
        <v>45</v>
      </c>
      <c r="J15" s="11" t="s">
        <v>51</v>
      </c>
    </row>
    <row r="16" spans="1:10" ht="20.399999999999999">
      <c r="A16" s="9">
        <v>10</v>
      </c>
      <c r="B16" s="10" t="s">
        <v>59</v>
      </c>
      <c r="C16" s="11" t="s">
        <v>43</v>
      </c>
      <c r="D16" s="6">
        <v>10000</v>
      </c>
      <c r="E16" s="9" t="s">
        <v>44</v>
      </c>
      <c r="F16" s="9" t="s">
        <v>44</v>
      </c>
      <c r="G16" s="9" t="s">
        <v>44</v>
      </c>
      <c r="H16" s="9" t="s">
        <v>44</v>
      </c>
      <c r="I16" s="11" t="s">
        <v>45</v>
      </c>
      <c r="J16" s="11" t="s">
        <v>60</v>
      </c>
    </row>
    <row r="17" spans="1:10" ht="20.399999999999999">
      <c r="A17" s="9">
        <v>11</v>
      </c>
      <c r="B17" s="10" t="s">
        <v>61</v>
      </c>
      <c r="C17" s="11" t="s">
        <v>43</v>
      </c>
      <c r="D17" s="6">
        <f>1055920+119780</f>
        <v>1175700</v>
      </c>
      <c r="E17" s="9" t="s">
        <v>44</v>
      </c>
      <c r="F17" s="9" t="s">
        <v>44</v>
      </c>
      <c r="G17" s="9" t="s">
        <v>44</v>
      </c>
      <c r="H17" s="9" t="s">
        <v>44</v>
      </c>
      <c r="I17" s="11" t="s">
        <v>45</v>
      </c>
      <c r="J17" s="13" t="s">
        <v>62</v>
      </c>
    </row>
    <row r="18" spans="1:10" ht="20.399999999999999">
      <c r="A18" s="9">
        <v>12</v>
      </c>
      <c r="B18" s="10" t="s">
        <v>63</v>
      </c>
      <c r="C18" s="11" t="s">
        <v>43</v>
      </c>
      <c r="D18" s="6">
        <v>7100</v>
      </c>
      <c r="E18" s="9" t="s">
        <v>44</v>
      </c>
      <c r="F18" s="9" t="s">
        <v>44</v>
      </c>
      <c r="G18" s="9" t="s">
        <v>44</v>
      </c>
      <c r="H18" s="9" t="s">
        <v>44</v>
      </c>
      <c r="I18" s="11" t="s">
        <v>45</v>
      </c>
      <c r="J18" s="11" t="s">
        <v>64</v>
      </c>
    </row>
    <row r="19" spans="1:10" ht="20.399999999999999">
      <c r="A19" s="9">
        <v>13</v>
      </c>
      <c r="B19" s="10" t="s">
        <v>21</v>
      </c>
      <c r="C19" s="11" t="s">
        <v>43</v>
      </c>
      <c r="D19" s="6">
        <v>27600</v>
      </c>
      <c r="E19" s="9" t="s">
        <v>44</v>
      </c>
      <c r="F19" s="9" t="s">
        <v>44</v>
      </c>
      <c r="G19" s="9" t="s">
        <v>44</v>
      </c>
      <c r="H19" s="9" t="s">
        <v>44</v>
      </c>
      <c r="I19" s="11" t="s">
        <v>45</v>
      </c>
      <c r="J19" s="11" t="s">
        <v>65</v>
      </c>
    </row>
    <row r="20" spans="1:10" ht="17.399999999999999">
      <c r="A20" s="17"/>
      <c r="B20" s="18"/>
      <c r="C20" s="19"/>
      <c r="D20" s="20"/>
      <c r="E20" s="17"/>
      <c r="F20" s="17"/>
      <c r="G20" s="17"/>
      <c r="H20" s="17"/>
      <c r="I20" s="19"/>
      <c r="J20" s="19"/>
    </row>
    <row r="21" spans="1:10" ht="17.399999999999999">
      <c r="A21" s="17"/>
      <c r="B21" s="18"/>
      <c r="C21" s="19"/>
      <c r="D21" s="20"/>
      <c r="E21" s="17"/>
      <c r="F21" s="17"/>
      <c r="G21" s="17"/>
      <c r="H21" s="17"/>
      <c r="I21" s="19"/>
      <c r="J21" s="19"/>
    </row>
    <row r="22" spans="1:10" ht="17.399999999999999">
      <c r="A22" s="17"/>
      <c r="B22" s="18"/>
      <c r="C22" s="19"/>
      <c r="D22" s="20"/>
      <c r="E22" s="17"/>
      <c r="F22" s="17"/>
      <c r="G22" s="17"/>
      <c r="H22" s="17"/>
      <c r="I22" s="19"/>
      <c r="J22" s="19"/>
    </row>
    <row r="23" spans="1:10" ht="21">
      <c r="A23" s="35" t="s">
        <v>0</v>
      </c>
      <c r="B23" s="28" t="s">
        <v>10</v>
      </c>
      <c r="C23" s="38" t="s">
        <v>34</v>
      </c>
      <c r="D23" s="39" t="s">
        <v>35</v>
      </c>
      <c r="E23" s="40"/>
      <c r="F23" s="40"/>
      <c r="G23" s="40"/>
      <c r="H23" s="41"/>
      <c r="I23" s="28" t="s">
        <v>36</v>
      </c>
      <c r="J23" s="28" t="s">
        <v>37</v>
      </c>
    </row>
    <row r="24" spans="1:10">
      <c r="A24" s="36"/>
      <c r="B24" s="29"/>
      <c r="C24" s="29"/>
      <c r="D24" s="31" t="s">
        <v>38</v>
      </c>
      <c r="E24" s="32" t="s">
        <v>39</v>
      </c>
      <c r="F24" s="33" t="s">
        <v>40</v>
      </c>
      <c r="G24" s="31" t="s">
        <v>41</v>
      </c>
      <c r="H24" s="31" t="s">
        <v>42</v>
      </c>
      <c r="I24" s="29"/>
      <c r="J24" s="29"/>
    </row>
    <row r="25" spans="1:10" ht="75.75" customHeight="1">
      <c r="A25" s="37"/>
      <c r="B25" s="30"/>
      <c r="C25" s="30"/>
      <c r="D25" s="30"/>
      <c r="E25" s="30"/>
      <c r="F25" s="34"/>
      <c r="G25" s="30"/>
      <c r="H25" s="30"/>
      <c r="I25" s="30"/>
      <c r="J25" s="30"/>
    </row>
    <row r="26" spans="1:10" ht="20.399999999999999">
      <c r="A26" s="14">
        <v>14</v>
      </c>
      <c r="B26" s="15" t="s">
        <v>2</v>
      </c>
      <c r="C26" s="16" t="s">
        <v>43</v>
      </c>
      <c r="D26" s="6">
        <v>36750</v>
      </c>
      <c r="E26" s="14" t="s">
        <v>44</v>
      </c>
      <c r="F26" s="14" t="s">
        <v>44</v>
      </c>
      <c r="G26" s="14" t="s">
        <v>44</v>
      </c>
      <c r="H26" s="14" t="s">
        <v>44</v>
      </c>
      <c r="I26" s="11" t="s">
        <v>45</v>
      </c>
      <c r="J26" s="16" t="s">
        <v>46</v>
      </c>
    </row>
    <row r="27" spans="1:10" ht="17.399999999999999">
      <c r="A27" s="9"/>
      <c r="B27" s="10" t="s">
        <v>66</v>
      </c>
      <c r="C27" s="11"/>
      <c r="D27" s="12"/>
      <c r="E27" s="9" t="s">
        <v>44</v>
      </c>
      <c r="F27" s="9" t="s">
        <v>44</v>
      </c>
      <c r="G27" s="9" t="s">
        <v>44</v>
      </c>
      <c r="H27" s="9" t="s">
        <v>44</v>
      </c>
      <c r="I27" s="11"/>
      <c r="J27" s="11"/>
    </row>
    <row r="28" spans="1:10" ht="17.399999999999999">
      <c r="A28" s="9"/>
      <c r="B28" s="10" t="s">
        <v>67</v>
      </c>
      <c r="C28" s="11"/>
      <c r="D28" s="12"/>
      <c r="E28" s="9" t="s">
        <v>44</v>
      </c>
      <c r="F28" s="9" t="s">
        <v>44</v>
      </c>
      <c r="G28" s="9" t="s">
        <v>44</v>
      </c>
      <c r="H28" s="9" t="s">
        <v>44</v>
      </c>
      <c r="I28" s="11"/>
      <c r="J28" s="11"/>
    </row>
    <row r="29" spans="1:10" ht="17.399999999999999">
      <c r="A29" s="9"/>
      <c r="B29" s="10" t="s">
        <v>68</v>
      </c>
      <c r="C29" s="11"/>
      <c r="D29" s="12"/>
      <c r="E29" s="9" t="s">
        <v>44</v>
      </c>
      <c r="F29" s="9" t="s">
        <v>44</v>
      </c>
      <c r="G29" s="9" t="s">
        <v>44</v>
      </c>
      <c r="H29" s="9" t="s">
        <v>44</v>
      </c>
      <c r="I29" s="11"/>
      <c r="J29" s="11"/>
    </row>
    <row r="30" spans="1:10" ht="17.399999999999999">
      <c r="A30" s="9"/>
      <c r="B30" s="10" t="s">
        <v>69</v>
      </c>
      <c r="C30" s="11"/>
      <c r="D30" s="12"/>
      <c r="E30" s="9" t="s">
        <v>44</v>
      </c>
      <c r="F30" s="9" t="s">
        <v>44</v>
      </c>
      <c r="G30" s="9" t="s">
        <v>44</v>
      </c>
      <c r="H30" s="9" t="s">
        <v>44</v>
      </c>
      <c r="I30" s="11"/>
      <c r="J30" s="11"/>
    </row>
    <row r="31" spans="1:10" ht="17.399999999999999">
      <c r="A31" s="9"/>
      <c r="B31" s="10" t="s">
        <v>70</v>
      </c>
      <c r="C31" s="11"/>
      <c r="D31" s="12"/>
      <c r="E31" s="9" t="s">
        <v>44</v>
      </c>
      <c r="F31" s="9" t="s">
        <v>44</v>
      </c>
      <c r="G31" s="9" t="s">
        <v>44</v>
      </c>
      <c r="H31" s="9" t="s">
        <v>44</v>
      </c>
      <c r="I31" s="11"/>
      <c r="J31" s="11"/>
    </row>
    <row r="32" spans="1:10" ht="20.399999999999999">
      <c r="A32" s="9">
        <v>15</v>
      </c>
      <c r="B32" s="10" t="s">
        <v>71</v>
      </c>
      <c r="C32" s="11" t="s">
        <v>43</v>
      </c>
      <c r="D32" s="7">
        <v>474000</v>
      </c>
      <c r="E32" s="9" t="s">
        <v>44</v>
      </c>
      <c r="F32" s="9" t="s">
        <v>44</v>
      </c>
      <c r="G32" s="9" t="s">
        <v>44</v>
      </c>
      <c r="H32" s="9" t="s">
        <v>44</v>
      </c>
      <c r="I32" s="11" t="s">
        <v>45</v>
      </c>
      <c r="J32" s="11" t="s">
        <v>46</v>
      </c>
    </row>
    <row r="33" spans="1:10" ht="20.399999999999999">
      <c r="A33" s="9">
        <v>16</v>
      </c>
      <c r="B33" s="10" t="s">
        <v>72</v>
      </c>
      <c r="C33" s="11" t="s">
        <v>43</v>
      </c>
      <c r="D33" s="7">
        <v>51700</v>
      </c>
      <c r="E33" s="9" t="s">
        <v>44</v>
      </c>
      <c r="F33" s="9" t="s">
        <v>44</v>
      </c>
      <c r="G33" s="9" t="s">
        <v>44</v>
      </c>
      <c r="H33" s="9" t="s">
        <v>44</v>
      </c>
      <c r="I33" s="11" t="s">
        <v>45</v>
      </c>
      <c r="J33" s="11" t="s">
        <v>73</v>
      </c>
    </row>
    <row r="34" spans="1:10" ht="17.399999999999999">
      <c r="A34" s="9"/>
      <c r="B34" s="10" t="s">
        <v>6</v>
      </c>
      <c r="C34" s="11"/>
      <c r="D34" s="12">
        <f>SUM(D7:H33)</f>
        <v>6245150</v>
      </c>
      <c r="E34" s="21"/>
      <c r="F34" s="11"/>
      <c r="G34" s="11"/>
      <c r="H34" s="11"/>
      <c r="I34" s="11"/>
      <c r="J34" s="11"/>
    </row>
  </sheetData>
  <mergeCells count="25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3:A25"/>
    <mergeCell ref="B23:B25"/>
    <mergeCell ref="C23:C25"/>
    <mergeCell ref="D23:H23"/>
    <mergeCell ref="I23:I25"/>
    <mergeCell ref="J23:J25"/>
    <mergeCell ref="D24:D25"/>
    <mergeCell ref="E24:E25"/>
    <mergeCell ref="F24:F25"/>
    <mergeCell ref="G24:G25"/>
    <mergeCell ref="H24:H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abSelected="1" view="pageBreakPreview" topLeftCell="A8" zoomScaleNormal="100" zoomScaleSheetLayoutView="100" workbookViewId="0">
      <selection activeCell="F17" sqref="F17"/>
    </sheetView>
  </sheetViews>
  <sheetFormatPr defaultColWidth="9" defaultRowHeight="20.399999999999999"/>
  <cols>
    <col min="1" max="1" width="5.109375" style="2" customWidth="1"/>
    <col min="2" max="2" width="25" style="2" customWidth="1"/>
    <col min="3" max="3" width="33.21875" style="2" customWidth="1"/>
    <col min="4" max="4" width="24" style="3" bestFit="1" customWidth="1"/>
    <col min="5" max="5" width="19.33203125" style="2" bestFit="1" customWidth="1"/>
    <col min="6" max="6" width="16.33203125" style="2" customWidth="1"/>
    <col min="7" max="7" width="17" style="2" bestFit="1" customWidth="1"/>
    <col min="8" max="16384" width="9" style="2"/>
  </cols>
  <sheetData>
    <row r="1" spans="1:7" s="1" customFormat="1" ht="27" customHeight="1">
      <c r="A1" s="60" t="s">
        <v>11</v>
      </c>
      <c r="B1" s="60"/>
      <c r="C1" s="60"/>
      <c r="D1" s="60"/>
      <c r="E1" s="60"/>
      <c r="F1" s="60"/>
      <c r="G1" s="60"/>
    </row>
    <row r="2" spans="1:7" s="1" customFormat="1" ht="20.25" customHeight="1">
      <c r="A2" s="60" t="s">
        <v>76</v>
      </c>
      <c r="B2" s="60"/>
      <c r="C2" s="60"/>
      <c r="D2" s="60"/>
      <c r="E2" s="60"/>
      <c r="F2" s="60"/>
      <c r="G2" s="60"/>
    </row>
    <row r="3" spans="1:7" s="1" customFormat="1" ht="20.25" customHeight="1">
      <c r="A3" s="60" t="s">
        <v>31</v>
      </c>
      <c r="B3" s="60"/>
      <c r="C3" s="60"/>
      <c r="D3" s="60"/>
      <c r="E3" s="60"/>
      <c r="F3" s="60"/>
      <c r="G3" s="60"/>
    </row>
    <row r="4" spans="1:7" ht="54" customHeight="1">
      <c r="A4" s="61" t="s">
        <v>0</v>
      </c>
      <c r="B4" s="61" t="s">
        <v>10</v>
      </c>
      <c r="C4" s="61" t="s">
        <v>23</v>
      </c>
      <c r="D4" s="61" t="s">
        <v>24</v>
      </c>
      <c r="E4" s="61" t="s">
        <v>7</v>
      </c>
      <c r="F4" s="61" t="s">
        <v>8</v>
      </c>
      <c r="G4" s="61" t="s">
        <v>26</v>
      </c>
    </row>
    <row r="5" spans="1:7" ht="34.799999999999997">
      <c r="A5" s="62">
        <v>1</v>
      </c>
      <c r="B5" s="63" t="s">
        <v>12</v>
      </c>
      <c r="C5" s="8" t="s">
        <v>25</v>
      </c>
      <c r="D5" s="64">
        <f>549600+1099200</f>
        <v>1648800</v>
      </c>
      <c r="E5" s="65">
        <v>901640</v>
      </c>
      <c r="F5" s="65">
        <v>54.68</v>
      </c>
      <c r="G5" s="62" t="s">
        <v>9</v>
      </c>
    </row>
    <row r="6" spans="1:7" ht="34.799999999999997">
      <c r="A6" s="66">
        <v>2</v>
      </c>
      <c r="B6" s="67" t="s">
        <v>13</v>
      </c>
      <c r="C6" s="8" t="s">
        <v>25</v>
      </c>
      <c r="D6" s="68">
        <v>27800</v>
      </c>
      <c r="E6" s="69">
        <v>30900</v>
      </c>
      <c r="F6" s="65">
        <v>111.15</v>
      </c>
      <c r="G6" s="62" t="s">
        <v>9</v>
      </c>
    </row>
    <row r="7" spans="1:7" ht="34.799999999999997">
      <c r="A7" s="66">
        <v>3</v>
      </c>
      <c r="B7" s="67" t="s">
        <v>28</v>
      </c>
      <c r="C7" s="8" t="s">
        <v>25</v>
      </c>
      <c r="D7" s="68">
        <v>200</v>
      </c>
      <c r="E7" s="65">
        <v>0</v>
      </c>
      <c r="F7" s="65">
        <v>0</v>
      </c>
      <c r="G7" s="62" t="s">
        <v>9</v>
      </c>
    </row>
    <row r="8" spans="1:7" ht="34.799999999999997">
      <c r="A8" s="66">
        <v>4</v>
      </c>
      <c r="B8" s="67" t="s">
        <v>14</v>
      </c>
      <c r="C8" s="8" t="s">
        <v>25</v>
      </c>
      <c r="D8" s="68">
        <v>5700</v>
      </c>
      <c r="E8" s="65">
        <v>0</v>
      </c>
      <c r="F8" s="65">
        <v>0</v>
      </c>
      <c r="G8" s="62" t="s">
        <v>9</v>
      </c>
    </row>
    <row r="9" spans="1:7" ht="34.799999999999997">
      <c r="A9" s="66">
        <v>5</v>
      </c>
      <c r="B9" s="67" t="s">
        <v>27</v>
      </c>
      <c r="C9" s="8" t="s">
        <v>25</v>
      </c>
      <c r="D9" s="68">
        <v>34800</v>
      </c>
      <c r="E9" s="65">
        <v>0</v>
      </c>
      <c r="F9" s="65">
        <v>0</v>
      </c>
      <c r="G9" s="62" t="s">
        <v>9</v>
      </c>
    </row>
    <row r="10" spans="1:7" ht="34.799999999999997">
      <c r="A10" s="66">
        <v>6</v>
      </c>
      <c r="B10" s="67" t="s">
        <v>15</v>
      </c>
      <c r="C10" s="8" t="s">
        <v>25</v>
      </c>
      <c r="D10" s="68">
        <f>28800+57600+708700</f>
        <v>795100</v>
      </c>
      <c r="E10" s="65">
        <v>2380720</v>
      </c>
      <c r="F10" s="65">
        <v>299.42</v>
      </c>
      <c r="G10" s="62" t="s">
        <v>9</v>
      </c>
    </row>
    <row r="11" spans="1:7" ht="34.799999999999997">
      <c r="A11" s="66">
        <v>7</v>
      </c>
      <c r="B11" s="67" t="s">
        <v>16</v>
      </c>
      <c r="C11" s="8" t="s">
        <v>25</v>
      </c>
      <c r="D11" s="68">
        <f>12900+12900</f>
        <v>25800</v>
      </c>
      <c r="E11" s="65">
        <v>12900</v>
      </c>
      <c r="F11" s="65">
        <v>50</v>
      </c>
      <c r="G11" s="62" t="s">
        <v>9</v>
      </c>
    </row>
    <row r="12" spans="1:7" ht="34.799999999999997">
      <c r="A12" s="66">
        <v>8</v>
      </c>
      <c r="B12" s="67" t="s">
        <v>22</v>
      </c>
      <c r="C12" s="8" t="s">
        <v>25</v>
      </c>
      <c r="D12" s="68">
        <f>28550*2</f>
        <v>57100</v>
      </c>
      <c r="E12" s="65">
        <v>18700</v>
      </c>
      <c r="F12" s="65">
        <v>32.74</v>
      </c>
      <c r="G12" s="62" t="s">
        <v>9</v>
      </c>
    </row>
    <row r="13" spans="1:7">
      <c r="A13" s="66">
        <v>9</v>
      </c>
      <c r="B13" s="67" t="s">
        <v>17</v>
      </c>
      <c r="C13" s="8" t="s">
        <v>25</v>
      </c>
      <c r="D13" s="68">
        <v>1500</v>
      </c>
      <c r="E13" s="69">
        <v>5900</v>
      </c>
      <c r="F13" s="65">
        <v>393.33</v>
      </c>
      <c r="G13" s="62" t="s">
        <v>9</v>
      </c>
    </row>
    <row r="14" spans="1:7">
      <c r="A14" s="66">
        <v>10</v>
      </c>
      <c r="B14" s="67" t="s">
        <v>18</v>
      </c>
      <c r="C14" s="8" t="s">
        <v>25</v>
      </c>
      <c r="D14" s="68">
        <v>10000</v>
      </c>
      <c r="E14" s="65">
        <v>5000</v>
      </c>
      <c r="F14" s="65">
        <v>50</v>
      </c>
      <c r="G14" s="62" t="s">
        <v>9</v>
      </c>
    </row>
    <row r="15" spans="1:7">
      <c r="A15" s="66">
        <v>11</v>
      </c>
      <c r="B15" s="67" t="s">
        <v>19</v>
      </c>
      <c r="C15" s="8" t="s">
        <v>25</v>
      </c>
      <c r="D15" s="68">
        <f>242800+813120</f>
        <v>1055920</v>
      </c>
      <c r="E15" s="65">
        <v>1055920</v>
      </c>
      <c r="F15" s="65">
        <v>100</v>
      </c>
      <c r="G15" s="62" t="s">
        <v>9</v>
      </c>
    </row>
    <row r="16" spans="1:7">
      <c r="A16" s="23"/>
      <c r="B16" s="24"/>
      <c r="C16" s="25"/>
      <c r="D16" s="26"/>
      <c r="E16" s="27"/>
      <c r="F16" s="27"/>
      <c r="G16" s="23"/>
    </row>
    <row r="17" spans="1:7">
      <c r="A17" s="23"/>
      <c r="B17" s="24"/>
      <c r="C17" s="25"/>
      <c r="D17" s="26"/>
      <c r="E17" s="27"/>
      <c r="F17" s="27"/>
      <c r="G17" s="23"/>
    </row>
    <row r="18" spans="1:7" ht="52.2">
      <c r="A18" s="70" t="s">
        <v>0</v>
      </c>
      <c r="B18" s="70" t="s">
        <v>10</v>
      </c>
      <c r="C18" s="70" t="s">
        <v>23</v>
      </c>
      <c r="D18" s="70" t="s">
        <v>24</v>
      </c>
      <c r="E18" s="70" t="s">
        <v>7</v>
      </c>
      <c r="F18" s="70" t="s">
        <v>8</v>
      </c>
      <c r="G18" s="70" t="s">
        <v>26</v>
      </c>
    </row>
    <row r="19" spans="1:7">
      <c r="A19" s="66">
        <v>12</v>
      </c>
      <c r="B19" s="67" t="s">
        <v>20</v>
      </c>
      <c r="C19" s="8" t="s">
        <v>25</v>
      </c>
      <c r="D19" s="68">
        <v>7100</v>
      </c>
      <c r="E19" s="65">
        <v>0</v>
      </c>
      <c r="F19" s="65">
        <v>0</v>
      </c>
      <c r="G19" s="62" t="s">
        <v>9</v>
      </c>
    </row>
    <row r="20" spans="1:7">
      <c r="A20" s="66">
        <v>13</v>
      </c>
      <c r="B20" s="67" t="s">
        <v>21</v>
      </c>
      <c r="C20" s="8" t="s">
        <v>25</v>
      </c>
      <c r="D20" s="68">
        <f>13800*2</f>
        <v>27600</v>
      </c>
      <c r="E20" s="65">
        <v>0</v>
      </c>
      <c r="F20" s="65">
        <v>0</v>
      </c>
      <c r="G20" s="62" t="s">
        <v>9</v>
      </c>
    </row>
    <row r="21" spans="1:7">
      <c r="A21" s="66">
        <v>14</v>
      </c>
      <c r="B21" s="67" t="s">
        <v>2</v>
      </c>
      <c r="C21" s="71" t="s">
        <v>25</v>
      </c>
      <c r="D21" s="68">
        <v>36750</v>
      </c>
      <c r="E21" s="65">
        <v>0</v>
      </c>
      <c r="F21" s="65">
        <v>0</v>
      </c>
      <c r="G21" s="66" t="s">
        <v>9</v>
      </c>
    </row>
    <row r="22" spans="1:7">
      <c r="A22" s="72"/>
      <c r="B22" s="71" t="s">
        <v>1</v>
      </c>
      <c r="C22" s="71"/>
      <c r="D22" s="68">
        <v>0</v>
      </c>
      <c r="E22" s="65">
        <v>266084.01</v>
      </c>
      <c r="F22" s="65">
        <v>0</v>
      </c>
      <c r="G22" s="66" t="s">
        <v>9</v>
      </c>
    </row>
    <row r="23" spans="1:7">
      <c r="A23" s="73"/>
      <c r="B23" s="71" t="s">
        <v>3</v>
      </c>
      <c r="C23" s="71"/>
      <c r="D23" s="68">
        <v>0</v>
      </c>
      <c r="E23" s="65">
        <v>6318</v>
      </c>
      <c r="F23" s="65">
        <v>0</v>
      </c>
      <c r="G23" s="66" t="s">
        <v>9</v>
      </c>
    </row>
    <row r="24" spans="1:7">
      <c r="A24" s="73"/>
      <c r="B24" s="71" t="s">
        <v>4</v>
      </c>
      <c r="C24" s="71"/>
      <c r="D24" s="68">
        <v>0</v>
      </c>
      <c r="E24" s="65">
        <v>5126.76</v>
      </c>
      <c r="F24" s="65">
        <v>0</v>
      </c>
      <c r="G24" s="66" t="s">
        <v>9</v>
      </c>
    </row>
    <row r="25" spans="1:7">
      <c r="A25" s="73"/>
      <c r="B25" s="71" t="s">
        <v>29</v>
      </c>
      <c r="C25" s="71"/>
      <c r="D25" s="68">
        <v>0</v>
      </c>
      <c r="E25" s="65">
        <v>10290</v>
      </c>
      <c r="F25" s="65">
        <v>0</v>
      </c>
      <c r="G25" s="66" t="s">
        <v>9</v>
      </c>
    </row>
    <row r="26" spans="1:7">
      <c r="A26" s="73"/>
      <c r="B26" s="71" t="s">
        <v>5</v>
      </c>
      <c r="C26" s="71"/>
      <c r="D26" s="68">
        <v>0</v>
      </c>
      <c r="E26" s="65">
        <v>8223.39</v>
      </c>
      <c r="F26" s="65">
        <v>0</v>
      </c>
      <c r="G26" s="66" t="s">
        <v>9</v>
      </c>
    </row>
    <row r="27" spans="1:7">
      <c r="A27" s="73">
        <v>15</v>
      </c>
      <c r="B27" s="4" t="s">
        <v>75</v>
      </c>
      <c r="C27" s="8" t="s">
        <v>25</v>
      </c>
      <c r="D27" s="74">
        <v>474000</v>
      </c>
      <c r="E27" s="75">
        <v>474000</v>
      </c>
      <c r="F27" s="76">
        <v>100</v>
      </c>
      <c r="G27" s="66" t="s">
        <v>9</v>
      </c>
    </row>
    <row r="28" spans="1:7">
      <c r="A28" s="73">
        <v>16</v>
      </c>
      <c r="B28" s="77" t="s">
        <v>30</v>
      </c>
      <c r="C28" s="8" t="s">
        <v>25</v>
      </c>
      <c r="D28" s="78">
        <v>51700</v>
      </c>
      <c r="E28" s="65">
        <v>0</v>
      </c>
      <c r="F28" s="65">
        <v>0</v>
      </c>
      <c r="G28" s="66" t="s">
        <v>9</v>
      </c>
    </row>
    <row r="29" spans="1:7">
      <c r="A29" s="73"/>
      <c r="B29" s="79" t="s">
        <v>6</v>
      </c>
      <c r="C29" s="80"/>
      <c r="D29" s="81">
        <f>SUM(D5:D28)</f>
        <v>4259870</v>
      </c>
      <c r="E29" s="82">
        <f>SUM(E5:E28)</f>
        <v>5181722.1599999992</v>
      </c>
      <c r="F29" s="65">
        <v>121.64</v>
      </c>
      <c r="G29" s="66" t="s">
        <v>9</v>
      </c>
    </row>
  </sheetData>
  <mergeCells count="3">
    <mergeCell ref="A1:G1"/>
    <mergeCell ref="A2:G2"/>
    <mergeCell ref="A3:G3"/>
  </mergeCells>
  <pageMargins left="0.2" right="0.12" top="0.38" bottom="1.37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แผน</vt:lpstr>
      <vt:lpstr>รายงานผล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Vinai</dc:creator>
  <cp:lastModifiedBy>พรเทพ สุวรรณรัตน์</cp:lastModifiedBy>
  <cp:lastPrinted>2025-06-28T08:27:36Z</cp:lastPrinted>
  <dcterms:created xsi:type="dcterms:W3CDTF">2024-03-29T08:58:49Z</dcterms:created>
  <dcterms:modified xsi:type="dcterms:W3CDTF">2025-06-28T08:28:26Z</dcterms:modified>
</cp:coreProperties>
</file>